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<sst xmlns="http://schemas.openxmlformats.org/spreadsheetml/2006/main" count="48" uniqueCount="26">
  <si>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</si>
  <si>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</si>
  <si>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</si>
  <si>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</si>
  <si>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</si>
  <si>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</si>
  <si>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</si>
  <si>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</si>
  <si>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</si>
  <si>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</si>
  <si>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</si>
  <si>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</si>
  <si>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</si>
  <si>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</si>
  <si>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</si>
  <si>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</si>
  <si>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</si>
  <si>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Фонд оплаты труда </t>
  </si>
  <si>
    <t xml:space="preserve">Среднемесячная заработная плата 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</si>
  <si>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</si>
  <si>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</si>
  <si>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                                                              за  январь-февраль 2021 года</t>
  </si>
  <si>
    <t>январь-февраль 2021 года</t>
  </si>
  <si>
    <t>февраль 2021 года</t>
  </si>
  <si>
    <t xml:space="preserve"> январь-февраль 2020 года</t>
  </si>
  <si>
    <t>февраль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</si>
</sst>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B1">
      <selection activeCell="E17" sqref="E17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3"/>
      <c r="C1" s="43"/>
      <c r="D1" s="43"/>
      <c r="E1" s="43"/>
      <c r="F1" s="43"/>
      <c r="G1" s="43"/>
      <c r="H1" s="43"/>
      <c r="I1" s="43"/>
      <c r="J1" s="22"/>
    </row>
    <row r="2" spans="1:10" ht="12.75">
      <c r="A2" s="2"/>
      <c r="B2" s="44" t="s">
        <v>16</v>
      </c>
      <c r="C2" s="44"/>
      <c r="D2" s="44"/>
      <c r="E2" s="44"/>
      <c r="F2" s="44"/>
      <c r="G2" s="44"/>
      <c r="H2" s="44"/>
      <c r="I2" s="44"/>
      <c r="J2" s="23"/>
    </row>
    <row r="3" spans="1:10" ht="12.75">
      <c r="A3" s="3"/>
      <c r="B3" s="51" t="s">
        <v>21</v>
      </c>
      <c r="C3" s="51"/>
      <c r="D3" s="51"/>
      <c r="E3" s="51"/>
      <c r="F3" s="51"/>
      <c r="G3" s="51"/>
      <c r="H3" s="51"/>
      <c r="I3" s="51"/>
      <c r="J3" s="21"/>
    </row>
    <row r="4" spans="1:10" ht="12.75">
      <c r="A4" s="3"/>
      <c r="B4" s="4"/>
      <c r="C4" s="6"/>
      <c r="D4" s="7"/>
      <c r="E4" s="6"/>
      <c r="F4" s="5"/>
      <c r="G4" s="45" t="s">
        <v>11</v>
      </c>
      <c r="H4" s="45"/>
      <c r="I4" s="45"/>
      <c r="J4" s="24"/>
    </row>
    <row r="5" spans="1:15" ht="12.75" customHeight="1">
      <c r="A5" s="52" t="s">
        <v>5</v>
      </c>
      <c r="B5" s="54" t="s">
        <v>7</v>
      </c>
      <c r="C5" s="56" t="s">
        <v>15</v>
      </c>
      <c r="D5" s="46" t="s">
        <v>24</v>
      </c>
      <c r="E5" s="48" t="s">
        <v>22</v>
      </c>
      <c r="F5" s="49"/>
      <c r="G5" s="49"/>
      <c r="H5" s="49"/>
      <c r="I5" s="50"/>
      <c r="J5" s="46" t="s">
        <v>25</v>
      </c>
      <c r="K5" s="48" t="s">
        <v>23</v>
      </c>
      <c r="L5" s="49"/>
      <c r="M5" s="49"/>
      <c r="N5" s="49"/>
      <c r="O5" s="50"/>
    </row>
    <row r="6" spans="1:15" ht="48">
      <c r="A6" s="53"/>
      <c r="B6" s="55"/>
      <c r="C6" s="57"/>
      <c r="D6" s="47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7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2">
        <v>428906.7</v>
      </c>
      <c r="E7" s="33">
        <v>444575.7</v>
      </c>
      <c r="F7" s="26">
        <v>447696.5</v>
      </c>
      <c r="G7" s="26">
        <f aca="true" t="shared" si="0" ref="G7:G12">F7/E7*100</f>
        <v>100.70197268991534</v>
      </c>
      <c r="H7" s="26">
        <f aca="true" t="shared" si="1" ref="H7:H13">F7/D7*100</f>
        <v>104.38085952026397</v>
      </c>
      <c r="I7" s="34" t="s">
        <v>10</v>
      </c>
      <c r="J7" s="32">
        <v>203072.3</v>
      </c>
      <c r="K7" s="33">
        <v>246760.1</v>
      </c>
      <c r="L7" s="26">
        <v>249345</v>
      </c>
      <c r="M7" s="27">
        <f aca="true" t="shared" si="2" ref="M7:M12">L7/K7*100</f>
        <v>101.04753564291795</v>
      </c>
      <c r="N7" s="27">
        <f aca="true" t="shared" si="3" ref="N7:N13">L7/J7*100</f>
        <v>122.78631797640544</v>
      </c>
      <c r="O7" s="34" t="s">
        <v>10</v>
      </c>
    </row>
    <row r="8" spans="1:15" ht="24">
      <c r="A8" s="9">
        <v>2</v>
      </c>
      <c r="B8" s="8" t="s">
        <v>19</v>
      </c>
      <c r="C8" s="11" t="s">
        <v>4</v>
      </c>
      <c r="D8" s="26">
        <v>76.6</v>
      </c>
      <c r="E8" s="27">
        <v>82</v>
      </c>
      <c r="F8" s="26">
        <v>69.5</v>
      </c>
      <c r="G8" s="26">
        <f>F8/E8*100</f>
        <v>84.7560975609756</v>
      </c>
      <c r="H8" s="26">
        <f>F8/D8*100</f>
        <v>90.73107049608356</v>
      </c>
      <c r="I8" s="28" t="s">
        <v>10</v>
      </c>
      <c r="J8" s="27">
        <v>36.4</v>
      </c>
      <c r="K8" s="35">
        <v>41</v>
      </c>
      <c r="L8" s="27">
        <v>28.5</v>
      </c>
      <c r="M8" s="27">
        <f t="shared" si="2"/>
        <v>69.51219512195121</v>
      </c>
      <c r="N8" s="27">
        <f t="shared" si="3"/>
        <v>78.2967032967033</v>
      </c>
      <c r="O8" s="29" t="s">
        <v>10</v>
      </c>
    </row>
    <row r="9" spans="1:15" ht="24">
      <c r="A9" s="9">
        <v>3</v>
      </c>
      <c r="B9" s="8" t="s">
        <v>20</v>
      </c>
      <c r="C9" s="11" t="s">
        <v>4</v>
      </c>
      <c r="D9" s="36">
        <v>2117.1</v>
      </c>
      <c r="E9" s="27">
        <v>2196</v>
      </c>
      <c r="F9" s="36">
        <v>2147.6</v>
      </c>
      <c r="G9" s="30">
        <f t="shared" si="0"/>
        <v>97.79599271402549</v>
      </c>
      <c r="H9" s="30">
        <f t="shared" si="1"/>
        <v>101.4406499456804</v>
      </c>
      <c r="I9" s="28" t="s">
        <v>10</v>
      </c>
      <c r="J9" s="37">
        <v>1033.6</v>
      </c>
      <c r="K9" s="35">
        <v>1096</v>
      </c>
      <c r="L9" s="37">
        <v>1036</v>
      </c>
      <c r="M9" s="31">
        <f t="shared" si="2"/>
        <v>94.52554744525547</v>
      </c>
      <c r="N9" s="27">
        <f t="shared" si="3"/>
        <v>100.23219814241486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8805558</v>
      </c>
      <c r="E10" s="38">
        <v>9074765</v>
      </c>
      <c r="F10" s="35">
        <v>9617399.4</v>
      </c>
      <c r="G10" s="26">
        <f t="shared" si="0"/>
        <v>105.97959726780803</v>
      </c>
      <c r="H10" s="26">
        <f t="shared" si="1"/>
        <v>109.21964740905688</v>
      </c>
      <c r="I10" s="28" t="s">
        <v>10</v>
      </c>
      <c r="J10" s="35">
        <v>4345248</v>
      </c>
      <c r="K10" s="38">
        <v>4558487</v>
      </c>
      <c r="L10" s="35">
        <v>4972900</v>
      </c>
      <c r="M10" s="26">
        <f t="shared" si="2"/>
        <v>109.09102077070747</v>
      </c>
      <c r="N10" s="26">
        <f t="shared" si="3"/>
        <v>114.44456104691838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9">
        <f>F11/128.4*100</f>
        <v>11743961.83800623</v>
      </c>
      <c r="E11" s="39">
        <v>14190878</v>
      </c>
      <c r="F11" s="40">
        <v>15079247</v>
      </c>
      <c r="G11" s="26">
        <f t="shared" si="0"/>
        <v>106.26014119774689</v>
      </c>
      <c r="H11" s="26">
        <f t="shared" si="1"/>
        <v>128.4</v>
      </c>
      <c r="I11" s="28" t="s">
        <v>10</v>
      </c>
      <c r="J11" s="39">
        <f>L11/103.5*100</f>
        <v>6234014.492753623</v>
      </c>
      <c r="K11" s="27">
        <v>7273921</v>
      </c>
      <c r="L11" s="40">
        <v>6452205</v>
      </c>
      <c r="M11" s="26">
        <f t="shared" si="2"/>
        <v>88.70325921878998</v>
      </c>
      <c r="N11" s="26">
        <f t="shared" si="3"/>
        <v>103.49999999999999</v>
      </c>
      <c r="O11" s="28" t="s">
        <v>10</v>
      </c>
    </row>
    <row r="12" spans="1:15" ht="12.75">
      <c r="A12" s="10"/>
      <c r="B12" s="14" t="s">
        <v>17</v>
      </c>
      <c r="C12" s="11" t="s">
        <v>3</v>
      </c>
      <c r="D12" s="40">
        <f>F12/101.5*100</f>
        <v>6271550.640394089</v>
      </c>
      <c r="E12" s="41">
        <v>7096654</v>
      </c>
      <c r="F12" s="40">
        <v>6365623.9</v>
      </c>
      <c r="G12" s="26">
        <f t="shared" si="0"/>
        <v>89.69894685579993</v>
      </c>
      <c r="H12" s="26">
        <f t="shared" si="1"/>
        <v>101.50000000000001</v>
      </c>
      <c r="I12" s="28" t="s">
        <v>10</v>
      </c>
      <c r="J12" s="40">
        <f>L12/100.8*100</f>
        <v>3197413.78968254</v>
      </c>
      <c r="K12" s="42">
        <v>3586481</v>
      </c>
      <c r="L12" s="40">
        <v>3222993.1</v>
      </c>
      <c r="M12" s="26">
        <f t="shared" si="2"/>
        <v>89.86505435272068</v>
      </c>
      <c r="N12" s="26">
        <f t="shared" si="3"/>
        <v>100.79999999999998</v>
      </c>
      <c r="O12" s="28" t="s">
        <v>10</v>
      </c>
    </row>
    <row r="13" spans="1:15" ht="15" customHeight="1">
      <c r="A13" s="13">
        <v>8</v>
      </c>
      <c r="B13" s="14" t="s">
        <v>18</v>
      </c>
      <c r="C13" s="15" t="s">
        <v>9</v>
      </c>
      <c r="D13" s="26">
        <f>F13/104.1*100</f>
        <v>32637.271853986556</v>
      </c>
      <c r="E13" s="26"/>
      <c r="F13" s="26">
        <v>33975.4</v>
      </c>
      <c r="G13" s="26"/>
      <c r="H13" s="26">
        <f t="shared" si="1"/>
        <v>104.1</v>
      </c>
      <c r="I13" s="28" t="s">
        <v>10</v>
      </c>
      <c r="J13" s="26">
        <f>L12:L13/103.4*100</f>
        <v>33287.23404255319</v>
      </c>
      <c r="K13" s="26"/>
      <c r="L13" s="26">
        <v>34419</v>
      </c>
      <c r="M13" s="26"/>
      <c r="N13" s="26">
        <f t="shared" si="3"/>
        <v>103.4</v>
      </c>
      <c r="O13" s="28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2021-04-28T12:08:22Z</cp:lastPrinted>
  <dcterms:created xsi:type="dcterms:W3CDTF">2004-03-01T05:53:33Z</dcterms:created>
  <dcterms:modified xsi:type="dcterms:W3CDTF">2021-06-02T06:16:21Z</dcterms:modified>
  <cp:category/>
  <cp:version/>
  <cp:contentType/>
  <cp:contentStatus/>
</cp:coreProperties>
</file>